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a Jose\Dropbox\EURACE_2019\2-EURACE-MIA\Evidencias para subir web\"/>
    </mc:Choice>
  </mc:AlternateContent>
  <xr:revisionPtr revIDLastSave="0" documentId="13_ncr:1_{9D9C9200-93F3-4103-A829-FC61A30A30CB}" xr6:coauthVersionLast="36" xr6:coauthVersionMax="36" xr10:uidLastSave="{00000000-0000-0000-0000-000000000000}"/>
  <bookViews>
    <workbookView xWindow="0" yWindow="0" windowWidth="20490" windowHeight="6930" tabRatio="865" xr2:uid="{00000000-000D-0000-FFFF-FFFF00000000}"/>
  </bookViews>
  <sheets>
    <sheet name="PRESUPUESTO ETSIAM" sheetId="1" r:id="rId1"/>
    <sheet name="APOYO IMPLANTACION EEES" sheetId="2" r:id="rId2"/>
    <sheet name="PRESUPUESTO MOVILIDAD" sheetId="3" r:id="rId3"/>
    <sheet name="PROGRAMA EULALINK" sheetId="4" r:id="rId4"/>
    <sheet name="INNOVACIÓN DOCENTE" sheetId="5" r:id="rId5"/>
    <sheet name="BECA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R12" i="1"/>
  <c r="Q7" i="1" l="1"/>
  <c r="Q8" i="1"/>
  <c r="Q9" i="1"/>
  <c r="Q10" i="1"/>
  <c r="Q6" i="1"/>
  <c r="P12" i="1"/>
  <c r="O7" i="1"/>
  <c r="O8" i="1"/>
  <c r="O9" i="1"/>
  <c r="O10" i="1"/>
  <c r="O6" i="1"/>
  <c r="N12" i="1"/>
  <c r="B12" i="1"/>
  <c r="D12" i="1"/>
  <c r="B4" i="2"/>
  <c r="C4" i="2"/>
  <c r="M7" i="1"/>
  <c r="M8" i="1"/>
  <c r="M9" i="1"/>
  <c r="M10" i="1"/>
  <c r="M6" i="1"/>
  <c r="K7" i="1"/>
  <c r="K8" i="1"/>
  <c r="K9" i="1"/>
  <c r="K10" i="1"/>
  <c r="K6" i="1"/>
  <c r="I10" i="1"/>
  <c r="I5" i="1"/>
  <c r="I6" i="1"/>
  <c r="I7" i="1"/>
  <c r="I4" i="1"/>
  <c r="G10" i="1"/>
  <c r="G5" i="1"/>
  <c r="G6" i="1"/>
  <c r="G7" i="1"/>
  <c r="G4" i="1"/>
  <c r="E10" i="1"/>
  <c r="E5" i="1"/>
  <c r="E6" i="1"/>
  <c r="E7" i="1"/>
  <c r="E4" i="1"/>
  <c r="C10" i="1"/>
  <c r="C5" i="1"/>
  <c r="C6" i="1"/>
  <c r="C7" i="1"/>
  <c r="C4" i="1"/>
  <c r="L12" i="1"/>
  <c r="J12" i="1"/>
  <c r="H12" i="1"/>
  <c r="F12" i="1"/>
</calcChain>
</file>

<file path=xl/sharedStrings.xml><?xml version="1.0" encoding="utf-8"?>
<sst xmlns="http://schemas.openxmlformats.org/spreadsheetml/2006/main" count="101" uniqueCount="58">
  <si>
    <t>Ing. Agrónomo</t>
  </si>
  <si>
    <t>Ing. de Montes</t>
  </si>
  <si>
    <t>Grad. Ing. Agroalim. Y MR</t>
  </si>
  <si>
    <t>Grad. Ing. Forestal</t>
  </si>
  <si>
    <t>Master Ing. Agrónomo</t>
  </si>
  <si>
    <t>Master Ing. de Montes</t>
  </si>
  <si>
    <t>2010/11</t>
  </si>
  <si>
    <t>2011/12</t>
  </si>
  <si>
    <t>2012/13</t>
  </si>
  <si>
    <t>2013/14</t>
  </si>
  <si>
    <t>2014/15</t>
  </si>
  <si>
    <t>2015/16</t>
  </si>
  <si>
    <t>Becas</t>
  </si>
  <si>
    <t>Enología</t>
  </si>
  <si>
    <t>Presupuesto ETSIAM</t>
  </si>
  <si>
    <t>%</t>
  </si>
  <si>
    <t>DISTRIBUCION PRESUPUESTO</t>
  </si>
  <si>
    <t>Becas Implantación EEES</t>
  </si>
  <si>
    <t>APOYO ADAPTACIÓN TITULACIONES AL EEES</t>
  </si>
  <si>
    <t>TOTAL</t>
  </si>
  <si>
    <t>2010/2011</t>
  </si>
  <si>
    <t>2011/2012</t>
  </si>
  <si>
    <t>Programa</t>
  </si>
  <si>
    <t>Tutores ERASMUS</t>
  </si>
  <si>
    <t>Ciencias sin Fronteras</t>
  </si>
  <si>
    <t>PRESUPUESTO MOVILIDAD ETSIAM</t>
  </si>
  <si>
    <t>PARTICIPACIÓN COSTES BECARIOS EULALINKS</t>
  </si>
  <si>
    <t>Importe ayuda</t>
  </si>
  <si>
    <t>PROYECTOS COORDINADOS DE LAS TITULACIONES OFICIALES (PCIETOs)</t>
  </si>
  <si>
    <t>2016/17</t>
  </si>
  <si>
    <t>PLAN DE INNOVACIÓN Y BUENAS PRÁCTICAS DOCENTES</t>
  </si>
  <si>
    <t>Curso académico 2016/2017</t>
  </si>
  <si>
    <t>Modalidad 5: Proyectos que impulsen la implantación de enseñanza virtual o semipresencial</t>
  </si>
  <si>
    <t>Curso académico 2016/2017 (concedidos dos proyectos)</t>
  </si>
  <si>
    <t>Curso académico 2017/2018 (concedidos dos proyectos)</t>
  </si>
  <si>
    <t>Curso académico 2017/2018</t>
  </si>
  <si>
    <t xml:space="preserve">CONVOCATORIA DE AYUDA A PLANES DE MEJORA </t>
  </si>
  <si>
    <t>2017/18</t>
  </si>
  <si>
    <t>2015/2016</t>
  </si>
  <si>
    <t>2016/2017</t>
  </si>
  <si>
    <t>2016-2017</t>
  </si>
  <si>
    <t>ERASMUS+</t>
  </si>
  <si>
    <t>Red PIMA</t>
  </si>
  <si>
    <t>Otras convocatorias generales de la UCO: UCOGlobal, UCOGlobal Summer,  Becas Santander, etc</t>
  </si>
  <si>
    <t>Una media de 3 Becas/año 9000 €/año</t>
  </si>
  <si>
    <t>Erasmus+  incluye Erasmus Estudios, Erasmus Prácticas y Erasmus para Personal Docente y PAS</t>
  </si>
  <si>
    <t>(2016/2017)</t>
  </si>
  <si>
    <t>(2015/2016)</t>
  </si>
  <si>
    <t xml:space="preserve"> 2013/2014</t>
  </si>
  <si>
    <t>2014/2015</t>
  </si>
  <si>
    <t>Curso académico 2018/2019</t>
  </si>
  <si>
    <t>2017/2018</t>
  </si>
  <si>
    <t>2018/19</t>
  </si>
  <si>
    <t>Nº PRÁCTICAS</t>
  </si>
  <si>
    <t>Nº MESES DE PRÁCTICAS</t>
  </si>
  <si>
    <t>TOTAL IMPORTE BECAS (€)</t>
  </si>
  <si>
    <t>Bolsas de ayuda empresas para la realización de prácticas de alumnado del Máster</t>
  </si>
  <si>
    <t>Curso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</si>
</sst>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59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4" fontId="0" fillId="0" borderId="4" xfId="0" applyNumberFormat="1" applyBorder="1"/>
    <xf numFmtId="0" fontId="0" fillId="0" borderId="3" xfId="0" applyFont="1" applyBorder="1"/>
    <xf numFmtId="4" fontId="1" fillId="0" borderId="4" xfId="0" applyNumberFormat="1" applyFont="1" applyBorder="1"/>
    <xf numFmtId="0" fontId="0" fillId="0" borderId="5" xfId="0" applyFont="1" applyBorder="1"/>
    <xf numFmtId="4" fontId="1" fillId="0" borderId="6" xfId="0" applyNumberFormat="1" applyFont="1" applyBorder="1"/>
    <xf numFmtId="4" fontId="0" fillId="0" borderId="3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" xfId="0" applyFont="1" applyBorder="1"/>
    <xf numFmtId="164" fontId="0" fillId="0" borderId="0" xfId="0" applyNumberFormat="1"/>
    <xf numFmtId="0" fontId="0" fillId="0" borderId="2" xfId="0" applyFont="1" applyBorder="1"/>
    <xf numFmtId="4" fontId="0" fillId="0" borderId="4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6" fontId="0" fillId="0" borderId="0" xfId="0" applyNumberFormat="1"/>
    <xf numFmtId="0" fontId="0" fillId="0" borderId="0" xfId="0" applyFont="1" applyBorder="1"/>
    <xf numFmtId="0" fontId="7" fillId="0" borderId="0" xfId="17"/>
    <xf numFmtId="0" fontId="1" fillId="0" borderId="0" xfId="17" applyFont="1"/>
    <xf numFmtId="0" fontId="7" fillId="0" borderId="0" xfId="17" applyFont="1" applyAlignment="1">
      <alignment vertical="center"/>
    </xf>
    <xf numFmtId="0" fontId="1" fillId="0" borderId="1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vertical="center" wrapText="1"/>
    </xf>
    <xf numFmtId="0" fontId="7" fillId="0" borderId="1" xfId="17" applyFont="1" applyBorder="1"/>
    <xf numFmtId="0" fontId="7" fillId="0" borderId="1" xfId="17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4" fontId="6" fillId="0" borderId="1" xfId="0" applyNumberFormat="1" applyFont="1" applyBorder="1"/>
    <xf numFmtId="8" fontId="0" fillId="0" borderId="1" xfId="0" applyNumberFormat="1" applyBorder="1"/>
    <xf numFmtId="6" fontId="0" fillId="0" borderId="1" xfId="0" applyNumberFormat="1" applyBorder="1"/>
    <xf numFmtId="6" fontId="0" fillId="0" borderId="1" xfId="0" applyNumberFormat="1" applyBorder="1" applyAlignment="1">
      <alignment vertical="center"/>
    </xf>
    <xf numFmtId="0" fontId="0" fillId="0" borderId="1" xfId="0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17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</cellXfs>
  <cellStyles count="1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selection activeCell="M24" sqref="M24"/>
    </sheetView>
  </sheetViews>
  <sheetFormatPr baseColWidth="10" defaultRowHeight="15.75"/>
  <cols>
    <col min="1" max="1" width="23.125" customWidth="1"/>
    <col min="2" max="2" width="5.625" customWidth="1"/>
    <col min="4" max="4" width="5.625" customWidth="1"/>
    <col min="6" max="6" width="5.625" customWidth="1"/>
    <col min="8" max="8" width="5.625" customWidth="1"/>
    <col min="10" max="10" width="5.625" customWidth="1"/>
    <col min="12" max="12" width="5.625" customWidth="1"/>
    <col min="14" max="14" width="6.875" customWidth="1"/>
    <col min="15" max="15" width="10.5" customWidth="1"/>
    <col min="16" max="16" width="6.125" customWidth="1"/>
    <col min="17" max="17" width="9.5" customWidth="1"/>
    <col min="18" max="18" width="4.875" bestFit="1" customWidth="1"/>
  </cols>
  <sheetData>
    <row r="1" spans="1:19">
      <c r="A1" s="46" t="s">
        <v>16</v>
      </c>
      <c r="B1" s="46"/>
    </row>
    <row r="2" spans="1:19" ht="16.5" thickBot="1"/>
    <row r="3" spans="1:19" s="5" customFormat="1" ht="16.5" thickBot="1">
      <c r="A3" s="9"/>
      <c r="B3" s="21" t="s">
        <v>15</v>
      </c>
      <c r="C3" s="22" t="s">
        <v>6</v>
      </c>
      <c r="D3" s="21" t="s">
        <v>15</v>
      </c>
      <c r="E3" s="22" t="s">
        <v>7</v>
      </c>
      <c r="F3" s="21" t="s">
        <v>15</v>
      </c>
      <c r="G3" s="22" t="s">
        <v>8</v>
      </c>
      <c r="H3" s="21" t="s">
        <v>15</v>
      </c>
      <c r="I3" s="22" t="s">
        <v>9</v>
      </c>
      <c r="J3" s="21" t="s">
        <v>15</v>
      </c>
      <c r="K3" s="22" t="s">
        <v>10</v>
      </c>
      <c r="L3" s="21" t="s">
        <v>15</v>
      </c>
      <c r="M3" s="22" t="s">
        <v>11</v>
      </c>
      <c r="N3" s="21" t="s">
        <v>15</v>
      </c>
      <c r="O3" s="22" t="s">
        <v>29</v>
      </c>
      <c r="P3" s="21" t="s">
        <v>15</v>
      </c>
      <c r="Q3" s="22" t="s">
        <v>37</v>
      </c>
      <c r="R3" s="21" t="s">
        <v>15</v>
      </c>
      <c r="S3" s="22" t="s">
        <v>52</v>
      </c>
    </row>
    <row r="4" spans="1:19">
      <c r="A4" s="10" t="s">
        <v>0</v>
      </c>
      <c r="B4" s="19">
        <v>0.3</v>
      </c>
      <c r="C4" s="20">
        <f>B4*$C$12</f>
        <v>19070.571</v>
      </c>
      <c r="D4" s="19">
        <v>0.25</v>
      </c>
      <c r="E4" s="20">
        <f>D4*$E$12</f>
        <v>15568.025</v>
      </c>
      <c r="F4" s="19">
        <v>0.2</v>
      </c>
      <c r="G4" s="20">
        <f>F4*$G$12</f>
        <v>9962.3919999999998</v>
      </c>
      <c r="H4" s="19">
        <v>0.15</v>
      </c>
      <c r="I4" s="20">
        <f>H4*$I$12</f>
        <v>5701.9919999999993</v>
      </c>
      <c r="J4" s="19"/>
      <c r="K4" s="20"/>
      <c r="L4" s="19"/>
      <c r="M4" s="20"/>
      <c r="N4" s="19"/>
      <c r="O4" s="20"/>
      <c r="P4" s="19"/>
      <c r="Q4" s="20"/>
      <c r="R4" s="19"/>
      <c r="S4" s="20"/>
    </row>
    <row r="5" spans="1:19">
      <c r="A5" s="10" t="s">
        <v>1</v>
      </c>
      <c r="B5" s="12">
        <v>0.3</v>
      </c>
      <c r="C5" s="13">
        <f>B5*$C$12</f>
        <v>19070.571</v>
      </c>
      <c r="D5" s="12">
        <v>0.25</v>
      </c>
      <c r="E5" s="13">
        <f>D5*$E$12</f>
        <v>15568.025</v>
      </c>
      <c r="F5" s="12">
        <v>0.2</v>
      </c>
      <c r="G5" s="13">
        <f t="shared" ref="G5:G7" si="0">F5*$G$12</f>
        <v>9962.3919999999998</v>
      </c>
      <c r="H5" s="12">
        <v>0.15</v>
      </c>
      <c r="I5" s="13">
        <f t="shared" ref="I5:I7" si="1">H5*$I$12</f>
        <v>5701.9919999999993</v>
      </c>
      <c r="J5" s="12"/>
      <c r="K5" s="13"/>
      <c r="L5" s="12"/>
      <c r="M5" s="13"/>
      <c r="N5" s="12"/>
      <c r="O5" s="13"/>
      <c r="P5" s="12"/>
      <c r="Q5" s="13"/>
      <c r="R5" s="12"/>
      <c r="S5" s="13"/>
    </row>
    <row r="6" spans="1:19" s="6" customFormat="1">
      <c r="A6" s="25" t="s">
        <v>2</v>
      </c>
      <c r="B6" s="14">
        <v>0.15</v>
      </c>
      <c r="C6" s="26">
        <f>B6*$C$12</f>
        <v>9535.2855</v>
      </c>
      <c r="D6" s="14">
        <v>0.2</v>
      </c>
      <c r="E6" s="26">
        <f>D6*$E$12</f>
        <v>12454.42</v>
      </c>
      <c r="F6" s="14">
        <v>0.25</v>
      </c>
      <c r="G6" s="26">
        <f t="shared" si="0"/>
        <v>12452.99</v>
      </c>
      <c r="H6" s="14">
        <v>0.3</v>
      </c>
      <c r="I6" s="26">
        <f t="shared" si="1"/>
        <v>11403.983999999999</v>
      </c>
      <c r="J6" s="14">
        <v>0.3</v>
      </c>
      <c r="K6" s="26">
        <f>J6*$K$12</f>
        <v>11789.588999999998</v>
      </c>
      <c r="L6" s="14">
        <v>0.28000000000000003</v>
      </c>
      <c r="M6" s="26">
        <f>L6*$M$12</f>
        <v>10853.197600000001</v>
      </c>
      <c r="N6" s="14">
        <v>0.28000000000000003</v>
      </c>
      <c r="O6" s="26">
        <f>N6*$O$12</f>
        <v>11119.928400000001</v>
      </c>
      <c r="P6" s="14">
        <v>0.28000000000000003</v>
      </c>
      <c r="Q6" s="26">
        <f>P6*$Q$12</f>
        <v>12359.292400000002</v>
      </c>
      <c r="R6" s="14">
        <v>0.28000000000000003</v>
      </c>
      <c r="S6" s="26">
        <f t="shared" ref="S6:S9" si="2">R6*$S$12</f>
        <v>11955.417600000001</v>
      </c>
    </row>
    <row r="7" spans="1:19" s="4" customFormat="1">
      <c r="A7" s="11" t="s">
        <v>3</v>
      </c>
      <c r="B7" s="45">
        <v>0.15</v>
      </c>
      <c r="C7" s="15">
        <f>B7*$C$12</f>
        <v>9535.2855</v>
      </c>
      <c r="D7" s="45">
        <v>0.2</v>
      </c>
      <c r="E7" s="15">
        <f>D7*$E$12</f>
        <v>12454.42</v>
      </c>
      <c r="F7" s="45">
        <v>0.25</v>
      </c>
      <c r="G7" s="15">
        <f t="shared" si="0"/>
        <v>12452.99</v>
      </c>
      <c r="H7" s="45">
        <v>0.3</v>
      </c>
      <c r="I7" s="15">
        <f t="shared" si="1"/>
        <v>11403.983999999999</v>
      </c>
      <c r="J7" s="45">
        <v>0.3</v>
      </c>
      <c r="K7" s="15">
        <f t="shared" ref="K7:K10" si="3">J7*$K$12</f>
        <v>11789.588999999998</v>
      </c>
      <c r="L7" s="45">
        <v>0.28000000000000003</v>
      </c>
      <c r="M7" s="15">
        <f t="shared" ref="M7:M10" si="4">L7*$M$12</f>
        <v>10853.197600000001</v>
      </c>
      <c r="N7" s="45">
        <v>0.28000000000000003</v>
      </c>
      <c r="O7" s="15">
        <f t="shared" ref="O7:O10" si="5">N7*$O$12</f>
        <v>11119.928400000001</v>
      </c>
      <c r="P7" s="45">
        <v>0.28000000000000003</v>
      </c>
      <c r="Q7" s="15">
        <f t="shared" ref="Q7:Q10" si="6">P7*$Q$12</f>
        <v>12359.292400000002</v>
      </c>
      <c r="R7" s="45">
        <v>0.28000000000000003</v>
      </c>
      <c r="S7" s="15">
        <f t="shared" si="2"/>
        <v>11955.417600000001</v>
      </c>
    </row>
    <row r="8" spans="1:19" s="4" customFormat="1">
      <c r="A8" s="11" t="s">
        <v>4</v>
      </c>
      <c r="B8" s="45"/>
      <c r="C8" s="15"/>
      <c r="D8" s="45"/>
      <c r="E8" s="15"/>
      <c r="F8" s="45"/>
      <c r="G8" s="15"/>
      <c r="H8" s="45"/>
      <c r="I8" s="15"/>
      <c r="J8" s="45">
        <v>0.15</v>
      </c>
      <c r="K8" s="15">
        <f t="shared" si="3"/>
        <v>5894.7944999999991</v>
      </c>
      <c r="L8" s="45">
        <v>0.17</v>
      </c>
      <c r="M8" s="15">
        <f t="shared" si="4"/>
        <v>6589.4414000000006</v>
      </c>
      <c r="N8" s="45">
        <v>0.17</v>
      </c>
      <c r="O8" s="15">
        <f t="shared" si="5"/>
        <v>6751.3851000000004</v>
      </c>
      <c r="P8" s="45">
        <v>0.17</v>
      </c>
      <c r="Q8" s="15">
        <f t="shared" si="6"/>
        <v>7503.8561000000009</v>
      </c>
      <c r="R8" s="45">
        <v>0.17</v>
      </c>
      <c r="S8" s="15">
        <f t="shared" si="2"/>
        <v>7258.6464000000005</v>
      </c>
    </row>
    <row r="9" spans="1:19">
      <c r="A9" s="10" t="s">
        <v>5</v>
      </c>
      <c r="B9" s="12"/>
      <c r="C9" s="13"/>
      <c r="D9" s="12"/>
      <c r="E9" s="13"/>
      <c r="F9" s="12"/>
      <c r="G9" s="13"/>
      <c r="H9" s="12"/>
      <c r="I9" s="13"/>
      <c r="J9" s="12">
        <v>0.15</v>
      </c>
      <c r="K9" s="13">
        <f t="shared" si="3"/>
        <v>5894.7944999999991</v>
      </c>
      <c r="L9" s="12">
        <v>0.17</v>
      </c>
      <c r="M9" s="13">
        <f t="shared" si="4"/>
        <v>6589.4414000000006</v>
      </c>
      <c r="N9" s="12">
        <v>0.17</v>
      </c>
      <c r="O9" s="13">
        <f t="shared" si="5"/>
        <v>6751.3851000000004</v>
      </c>
      <c r="P9" s="12">
        <v>0.17</v>
      </c>
      <c r="Q9" s="26">
        <f t="shared" si="6"/>
        <v>7503.8561000000009</v>
      </c>
      <c r="R9" s="12">
        <v>0.17</v>
      </c>
      <c r="S9" s="26">
        <f t="shared" si="2"/>
        <v>7258.6464000000005</v>
      </c>
    </row>
    <row r="10" spans="1:19">
      <c r="A10" s="10" t="s">
        <v>13</v>
      </c>
      <c r="B10" s="12">
        <v>0.1</v>
      </c>
      <c r="C10" s="13">
        <f>B10*$C$12</f>
        <v>6356.857</v>
      </c>
      <c r="D10" s="12">
        <v>0.1</v>
      </c>
      <c r="E10" s="13">
        <f>D10*$E$12</f>
        <v>6227.21</v>
      </c>
      <c r="F10" s="12">
        <v>0.1</v>
      </c>
      <c r="G10" s="13">
        <f t="shared" ref="G10" si="7">F10*$G$12</f>
        <v>4981.1959999999999</v>
      </c>
      <c r="H10" s="12">
        <v>0.1</v>
      </c>
      <c r="I10" s="13">
        <f t="shared" ref="I10" si="8">H10*$I$12</f>
        <v>3801.328</v>
      </c>
      <c r="J10" s="12">
        <v>0.1</v>
      </c>
      <c r="K10" s="13">
        <f t="shared" si="3"/>
        <v>3929.8629999999998</v>
      </c>
      <c r="L10" s="12">
        <v>0.1</v>
      </c>
      <c r="M10" s="13">
        <f t="shared" si="4"/>
        <v>3876.1419999999998</v>
      </c>
      <c r="N10" s="12">
        <v>0.1</v>
      </c>
      <c r="O10" s="13">
        <f t="shared" si="5"/>
        <v>3971.4030000000002</v>
      </c>
      <c r="P10" s="12">
        <v>0.1</v>
      </c>
      <c r="Q10" s="26">
        <f t="shared" si="6"/>
        <v>4414.0330000000004</v>
      </c>
      <c r="R10" s="12">
        <v>0.1</v>
      </c>
      <c r="S10" s="26">
        <f>R10*$S$12</f>
        <v>4269.7920000000004</v>
      </c>
    </row>
    <row r="11" spans="1:19">
      <c r="A11" s="10" t="s">
        <v>12</v>
      </c>
      <c r="B11" s="12"/>
      <c r="C11" s="13"/>
      <c r="D11" s="18"/>
      <c r="E11" s="13"/>
      <c r="F11" s="18"/>
      <c r="G11" s="13"/>
      <c r="H11" s="12"/>
      <c r="I11" s="13"/>
      <c r="J11" s="12"/>
      <c r="K11" s="13"/>
      <c r="L11" s="12"/>
      <c r="M11" s="13"/>
      <c r="N11" s="12"/>
      <c r="O11" s="13"/>
      <c r="P11" s="12"/>
      <c r="Q11" s="13"/>
      <c r="R11" s="12"/>
      <c r="S11" s="13"/>
    </row>
    <row r="12" spans="1:19" s="4" customFormat="1" ht="16.5" thickBot="1">
      <c r="A12" s="11" t="s">
        <v>14</v>
      </c>
      <c r="B12" s="16">
        <f>B4+B5+B6+B7+B8+B9+B10</f>
        <v>1</v>
      </c>
      <c r="C12" s="17">
        <v>63568.57</v>
      </c>
      <c r="D12" s="16">
        <f>D4+D5+D6+D7+D8+D9+D10</f>
        <v>0.99999999999999989</v>
      </c>
      <c r="E12" s="17">
        <v>62272.1</v>
      </c>
      <c r="F12" s="16">
        <f>F4+F5+F6+F7+F8+F9+F10</f>
        <v>1</v>
      </c>
      <c r="G12" s="17">
        <v>49811.96</v>
      </c>
      <c r="H12" s="16">
        <f>H4+H5+H6+H7+H8+H9+H10</f>
        <v>0.99999999999999989</v>
      </c>
      <c r="I12" s="17">
        <v>38013.279999999999</v>
      </c>
      <c r="J12" s="16">
        <f>J4+J5+J6+J7+J8+J9+J10</f>
        <v>1</v>
      </c>
      <c r="K12" s="17">
        <v>39298.629999999997</v>
      </c>
      <c r="L12" s="16">
        <f>L4+L5+L6+L7+L8+L9+L10</f>
        <v>1.0000000000000002</v>
      </c>
      <c r="M12" s="17">
        <v>38761.42</v>
      </c>
      <c r="N12" s="16">
        <f>SUM(N6:N10)</f>
        <v>1.0000000000000002</v>
      </c>
      <c r="O12" s="17">
        <v>39714.03</v>
      </c>
      <c r="P12" s="16">
        <f>SUM(P6:P10)</f>
        <v>1.0000000000000002</v>
      </c>
      <c r="Q12" s="17">
        <v>44140.33</v>
      </c>
      <c r="R12" s="16">
        <f>SUM(R6:R10)</f>
        <v>1.0000000000000002</v>
      </c>
      <c r="S12" s="17">
        <v>42697.919999999998</v>
      </c>
    </row>
    <row r="13" spans="1:19">
      <c r="C13" s="1"/>
      <c r="E13" s="1"/>
      <c r="G13" s="1"/>
      <c r="I13" s="1"/>
      <c r="K13" s="1"/>
      <c r="M13" s="1"/>
    </row>
    <row r="14" spans="1:19">
      <c r="C14" s="1"/>
      <c r="E14" s="1"/>
      <c r="G14" s="1"/>
      <c r="I14" s="1"/>
      <c r="K14" s="1"/>
      <c r="M14" s="1"/>
    </row>
  </sheetData>
  <mergeCells count="1">
    <mergeCell ref="A1:B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3" sqref="A3:C7"/>
    </sheetView>
  </sheetViews>
  <sheetFormatPr baseColWidth="10" defaultRowHeight="15.75"/>
  <cols>
    <col min="1" max="1" width="27.375" style="2" customWidth="1"/>
    <col min="2" max="2" width="10.875" style="2"/>
  </cols>
  <sheetData>
    <row r="1" spans="1:3">
      <c r="A1" s="47" t="s">
        <v>18</v>
      </c>
      <c r="B1" s="47"/>
    </row>
    <row r="3" spans="1:3">
      <c r="A3" s="7"/>
      <c r="B3" s="38" t="s">
        <v>20</v>
      </c>
      <c r="C3" s="38" t="s">
        <v>21</v>
      </c>
    </row>
    <row r="4" spans="1:3">
      <c r="A4" s="8" t="s">
        <v>2</v>
      </c>
      <c r="B4" s="39">
        <f>(B7-B6)/2</f>
        <v>11067.74</v>
      </c>
      <c r="C4" s="39">
        <f>(C7-C6)/2</f>
        <v>9210.9650000000001</v>
      </c>
    </row>
    <row r="5" spans="1:3">
      <c r="A5" s="8" t="s">
        <v>3</v>
      </c>
      <c r="B5" s="39">
        <v>11067.74</v>
      </c>
      <c r="C5" s="39">
        <v>9210.9699999999993</v>
      </c>
    </row>
    <row r="6" spans="1:3">
      <c r="A6" s="8" t="s">
        <v>17</v>
      </c>
      <c r="B6" s="40">
        <v>8865</v>
      </c>
      <c r="C6" s="40">
        <v>8865</v>
      </c>
    </row>
    <row r="7" spans="1:3">
      <c r="A7" s="23" t="s">
        <v>19</v>
      </c>
      <c r="B7" s="39">
        <v>31000.48</v>
      </c>
      <c r="C7" s="39">
        <v>27286.93</v>
      </c>
    </row>
    <row r="8" spans="1:3">
      <c r="A8" s="3"/>
      <c r="B8" s="3"/>
    </row>
    <row r="9" spans="1:3">
      <c r="A9" s="3"/>
      <c r="B9" s="3"/>
    </row>
    <row r="10" spans="1:3">
      <c r="A10" s="3"/>
      <c r="B10" s="3"/>
    </row>
    <row r="11" spans="1:3">
      <c r="A11" s="3"/>
      <c r="B11" s="3"/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A12" sqref="A12"/>
    </sheetView>
  </sheetViews>
  <sheetFormatPr baseColWidth="10" defaultColWidth="11.125" defaultRowHeight="15.75"/>
  <cols>
    <col min="1" max="1" width="20.625" style="30" customWidth="1"/>
    <col min="2" max="2" width="10.375" style="30" customWidth="1"/>
    <col min="3" max="3" width="9.5" style="30" customWidth="1"/>
    <col min="4" max="4" width="10.125" style="30" customWidth="1"/>
    <col min="5" max="16384" width="11.125" style="30"/>
  </cols>
  <sheetData>
    <row r="1" spans="1:6">
      <c r="A1" s="48" t="s">
        <v>25</v>
      </c>
      <c r="B1" s="48"/>
      <c r="C1" s="48"/>
      <c r="D1" s="48"/>
      <c r="E1" s="48"/>
      <c r="F1" s="31"/>
    </row>
    <row r="2" spans="1:6">
      <c r="A2" s="33"/>
      <c r="B2" s="31"/>
      <c r="C2" s="31"/>
      <c r="D2" s="31"/>
      <c r="E2" s="31"/>
      <c r="F2" s="31"/>
    </row>
    <row r="3" spans="1:6">
      <c r="A3" s="34" t="s">
        <v>22</v>
      </c>
      <c r="B3" s="34">
        <v>2013</v>
      </c>
      <c r="C3" s="34">
        <v>2014</v>
      </c>
      <c r="D3" s="34">
        <v>2015</v>
      </c>
      <c r="E3" s="34" t="s">
        <v>40</v>
      </c>
      <c r="F3" s="34"/>
    </row>
    <row r="4" spans="1:6">
      <c r="A4" s="35" t="s">
        <v>41</v>
      </c>
      <c r="B4" s="35">
        <v>5482.01</v>
      </c>
      <c r="C4" s="35">
        <v>4969</v>
      </c>
      <c r="D4" s="35"/>
      <c r="E4" s="36">
        <v>10232</v>
      </c>
      <c r="F4" s="36"/>
    </row>
    <row r="5" spans="1:6">
      <c r="A5" s="35" t="s">
        <v>23</v>
      </c>
      <c r="B5" s="35">
        <v>1000</v>
      </c>
      <c r="C5" s="35">
        <v>500</v>
      </c>
      <c r="D5" s="35"/>
      <c r="E5" s="36">
        <v>2000</v>
      </c>
      <c r="F5" s="36"/>
    </row>
    <row r="6" spans="1:6">
      <c r="A6" s="35" t="s">
        <v>24</v>
      </c>
      <c r="B6" s="35">
        <v>1500</v>
      </c>
      <c r="C6" s="35"/>
      <c r="D6" s="35">
        <v>2796</v>
      </c>
      <c r="E6" s="36"/>
      <c r="F6" s="36"/>
    </row>
    <row r="7" spans="1:6">
      <c r="A7" s="35" t="s">
        <v>42</v>
      </c>
      <c r="B7" s="35"/>
      <c r="C7" s="35"/>
      <c r="D7" s="35"/>
      <c r="E7" s="36">
        <v>10050</v>
      </c>
      <c r="F7" s="36"/>
    </row>
    <row r="8" spans="1:6" ht="78.75">
      <c r="A8" s="35" t="s">
        <v>43</v>
      </c>
      <c r="B8" s="35"/>
      <c r="C8" s="35"/>
      <c r="D8" s="35"/>
      <c r="E8" s="37" t="s">
        <v>44</v>
      </c>
      <c r="F8" s="36"/>
    </row>
    <row r="12" spans="1:6">
      <c r="A12" s="32" t="s">
        <v>45</v>
      </c>
      <c r="B12" s="31"/>
      <c r="C12" s="31"/>
      <c r="D12" s="31"/>
      <c r="E12" s="31"/>
      <c r="F12" s="31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activeCell="A3" sqref="A3:D3"/>
    </sheetView>
  </sheetViews>
  <sheetFormatPr baseColWidth="10" defaultRowHeight="15.75"/>
  <sheetData>
    <row r="1" spans="1:4">
      <c r="A1" s="46" t="s">
        <v>26</v>
      </c>
      <c r="B1" s="46"/>
      <c r="C1" s="46"/>
      <c r="D1" s="46"/>
    </row>
    <row r="3" spans="1:4">
      <c r="A3" s="49" t="s">
        <v>27</v>
      </c>
      <c r="B3" s="49"/>
      <c r="C3" s="24">
        <v>11500</v>
      </c>
      <c r="D3" t="s">
        <v>47</v>
      </c>
    </row>
    <row r="4" spans="1:4">
      <c r="C4" s="29">
        <v>4478</v>
      </c>
      <c r="D4" t="s">
        <v>46</v>
      </c>
    </row>
  </sheetData>
  <mergeCells count="2">
    <mergeCell ref="A1:D1"/>
    <mergeCell ref="A3:B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workbookViewId="0">
      <selection activeCell="A6" sqref="A6"/>
    </sheetView>
  </sheetViews>
  <sheetFormatPr baseColWidth="10" defaultRowHeight="15.75"/>
  <cols>
    <col min="1" max="1" width="12.125" customWidth="1"/>
    <col min="2" max="2" width="8.5" customWidth="1"/>
    <col min="4" max="4" width="3.625" customWidth="1"/>
    <col min="5" max="5" width="15.375" customWidth="1"/>
    <col min="6" max="6" width="15.125" customWidth="1"/>
    <col min="7" max="7" width="12.375" customWidth="1"/>
    <col min="8" max="8" width="4" customWidth="1"/>
    <col min="10" max="10" width="14" customWidth="1"/>
    <col min="11" max="11" width="13.125" customWidth="1"/>
  </cols>
  <sheetData>
    <row r="1" spans="1:11" ht="50.45" customHeight="1">
      <c r="A1" s="52" t="s">
        <v>28</v>
      </c>
      <c r="B1" s="52"/>
      <c r="C1" s="52"/>
      <c r="D1" s="28"/>
      <c r="E1" s="52" t="s">
        <v>30</v>
      </c>
      <c r="F1" s="52"/>
      <c r="G1" s="52"/>
      <c r="I1" s="52" t="s">
        <v>36</v>
      </c>
      <c r="J1" s="52"/>
      <c r="K1" s="52"/>
    </row>
    <row r="2" spans="1:11" ht="44.25" customHeight="1">
      <c r="A2" s="51" t="s">
        <v>48</v>
      </c>
      <c r="B2" s="51"/>
      <c r="C2" s="41">
        <v>3382.42</v>
      </c>
      <c r="E2" s="53" t="s">
        <v>32</v>
      </c>
      <c r="F2" s="53"/>
      <c r="G2" s="53"/>
      <c r="I2" s="44" t="s">
        <v>31</v>
      </c>
      <c r="J2" s="44"/>
      <c r="K2" s="42">
        <v>5000</v>
      </c>
    </row>
    <row r="3" spans="1:11" ht="34.5" customHeight="1">
      <c r="A3" s="51" t="s">
        <v>49</v>
      </c>
      <c r="B3" s="51"/>
      <c r="C3" s="42">
        <v>2550</v>
      </c>
      <c r="E3" s="54" t="s">
        <v>33</v>
      </c>
      <c r="F3" s="54"/>
      <c r="G3" s="43">
        <v>10000</v>
      </c>
      <c r="I3" s="44" t="s">
        <v>35</v>
      </c>
      <c r="J3" s="44"/>
      <c r="K3" s="42">
        <v>5000</v>
      </c>
    </row>
    <row r="4" spans="1:11" ht="29.25" customHeight="1">
      <c r="A4" s="50" t="s">
        <v>38</v>
      </c>
      <c r="B4" s="50"/>
      <c r="C4" s="42">
        <v>4900</v>
      </c>
      <c r="E4" s="54" t="s">
        <v>34</v>
      </c>
      <c r="F4" s="54"/>
      <c r="G4" s="43">
        <v>7100</v>
      </c>
      <c r="I4" s="55" t="s">
        <v>50</v>
      </c>
      <c r="J4" s="55"/>
      <c r="K4" s="42">
        <v>5000</v>
      </c>
    </row>
    <row r="5" spans="1:11" ht="30.75" customHeight="1">
      <c r="A5" s="27"/>
      <c r="B5" s="27"/>
    </row>
  </sheetData>
  <mergeCells count="10">
    <mergeCell ref="A4:B4"/>
    <mergeCell ref="A2:B2"/>
    <mergeCell ref="I1:K1"/>
    <mergeCell ref="A1:C1"/>
    <mergeCell ref="A3:B3"/>
    <mergeCell ref="E1:G1"/>
    <mergeCell ref="E2:G2"/>
    <mergeCell ref="E4:F4"/>
    <mergeCell ref="E3:F3"/>
    <mergeCell ref="I4:J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workbookViewId="0">
      <selection activeCell="F4" sqref="F4"/>
    </sheetView>
  </sheetViews>
  <sheetFormatPr baseColWidth="10" defaultRowHeight="15.75"/>
  <cols>
    <col min="1" max="1" width="18" customWidth="1"/>
    <col min="2" max="2" width="13.625" customWidth="1"/>
    <col min="3" max="3" width="22.75" customWidth="1"/>
    <col min="4" max="4" width="24.375" customWidth="1"/>
  </cols>
  <sheetData>
    <row r="1" spans="1:4">
      <c r="A1" s="4" t="s">
        <v>56</v>
      </c>
    </row>
    <row r="4" spans="1:4">
      <c r="A4" s="56" t="s">
        <v>57</v>
      </c>
      <c r="B4" s="56" t="s">
        <v>53</v>
      </c>
      <c r="C4" s="56" t="s">
        <v>54</v>
      </c>
      <c r="D4" s="56" t="s">
        <v>55</v>
      </c>
    </row>
    <row r="5" spans="1:4">
      <c r="A5" s="57" t="s">
        <v>38</v>
      </c>
      <c r="B5" s="57">
        <v>33</v>
      </c>
      <c r="C5" s="57">
        <v>110</v>
      </c>
      <c r="D5" s="58">
        <v>37840</v>
      </c>
    </row>
    <row r="6" spans="1:4">
      <c r="A6" s="57" t="s">
        <v>39</v>
      </c>
      <c r="B6" s="57">
        <v>38</v>
      </c>
      <c r="C6" s="57">
        <v>105</v>
      </c>
      <c r="D6" s="58">
        <v>34220</v>
      </c>
    </row>
    <row r="7" spans="1:4">
      <c r="A7" s="57" t="s">
        <v>51</v>
      </c>
      <c r="B7" s="57">
        <v>49</v>
      </c>
      <c r="C7" s="57">
        <v>185</v>
      </c>
      <c r="D7" s="58">
        <v>60368</v>
      </c>
    </row>
  </sheetData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 ETSIAM</vt:lpstr>
      <vt:lpstr>APOYO IMPLANTACION EEES</vt:lpstr>
      <vt:lpstr>PRESUPUESTO MOVILIDAD</vt:lpstr>
      <vt:lpstr>PROGRAMA EULALINK</vt:lpstr>
      <vt:lpstr>INNOVACIÓN DOCENTE</vt:lpstr>
      <vt:lpstr>BECAS</vt:lpstr>
    </vt:vector>
  </TitlesOfParts>
  <Company>Universidad de Córdoba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García-Ferrer Porras</dc:creator>
  <cp:lastModifiedBy>Maria Jose</cp:lastModifiedBy>
  <dcterms:created xsi:type="dcterms:W3CDTF">2015-10-20T07:57:18Z</dcterms:created>
  <dcterms:modified xsi:type="dcterms:W3CDTF">2019-03-15T15:44:07Z</dcterms:modified>
</cp:coreProperties>
</file>